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Foglio1!$A$2:$O$10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5" i="1"/>
  <c r="I8" i="1" l="1"/>
  <c r="H8" i="1"/>
  <c r="J8" i="1" l="1"/>
  <c r="M6" i="1" l="1"/>
  <c r="N6" i="1"/>
  <c r="L6" i="1"/>
  <c r="N7" i="1" l="1"/>
  <c r="L7" i="1"/>
  <c r="N5" i="1"/>
  <c r="L5" i="1"/>
  <c r="M5" i="1"/>
  <c r="N8" i="1" l="1"/>
  <c r="O7" i="1"/>
  <c r="L8" i="1"/>
  <c r="M8" i="1"/>
  <c r="O8" i="1" l="1"/>
</calcChain>
</file>

<file path=xl/sharedStrings.xml><?xml version="1.0" encoding="utf-8"?>
<sst xmlns="http://schemas.openxmlformats.org/spreadsheetml/2006/main" count="37" uniqueCount="35">
  <si>
    <t>Punteggio</t>
  </si>
  <si>
    <t xml:space="preserve">Codice Pratica 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</si>
  <si>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</si>
  <si>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</si>
  <si>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</si>
  <si>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</si>
  <si>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</si>
  <si>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</si>
  <si>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</si>
  <si>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Annualità 2021</t>
  </si>
  <si>
    <t>Totale annualità 2021</t>
  </si>
  <si>
    <t>2.1</t>
  </si>
  <si>
    <t>Comune di Ancona</t>
  </si>
  <si>
    <t>Comune di Fano</t>
  </si>
  <si>
    <t>02/COMlett.g/2021</t>
  </si>
  <si>
    <t>05/COMlett.g/2021</t>
  </si>
  <si>
    <t>01/COMlett.g/2021</t>
  </si>
  <si>
    <t>PIAZZA ROMA, 8 – 60019 SENIGALLIA (AN)</t>
  </si>
  <si>
    <t>VIA SAN FRANCESCO D’ASSISI, 76 – 60132 FANO (PU)</t>
  </si>
  <si>
    <t>LARGO XXIV MAGGIO, 1 - 60123 ANCONA (AN)</t>
  </si>
  <si>
    <t xml:space="preserve"> 23952331 - 02/09/2021</t>
  </si>
  <si>
    <t xml:space="preserve"> 23973571 - 06/09/2021</t>
  </si>
  <si>
    <t xml:space="preserve"> 23974910 - 06/09/2021</t>
  </si>
  <si>
    <t>P. I. : 00332510429</t>
  </si>
  <si>
    <t>P. I. : 00351040423</t>
  </si>
  <si>
    <t>P. I. : 00127440410</t>
  </si>
  <si>
    <t>Quota Regione cap. 2160310027</t>
  </si>
  <si>
    <t>Ordine in graduatoria
(DDPF 91/2021)</t>
  </si>
  <si>
    <t>ID istruttoria</t>
  </si>
  <si>
    <t>sommano:</t>
  </si>
  <si>
    <t>Comune di Senigallia*</t>
  </si>
  <si>
    <t>* Il progetto era stato già parzialmente finanziato con DDPF 91/2021</t>
  </si>
  <si>
    <t>Allegato 1 - Elenco beneficiari e contributi concessi</t>
  </si>
  <si>
    <t>Quota UE cap. 2160310154</t>
  </si>
  <si>
    <t>Quota Stato cap. 2160310155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</si>
</sst>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* #,##0.00_ ;_ &quot;€&quot;* \-#,##0.00_ ;_ &quot;€&quot;* &quot;-&quot;??_ ;_ @_ "/>
    <numFmt numFmtId="165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49" fontId="4" fillId="0" borderId="1" xfId="0" quotePrefix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4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/>
    <xf numFmtId="164" fontId="4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topLeftCell="D1" zoomScaleNormal="100" workbookViewId="0">
      <selection activeCell="L16" sqref="L16"/>
    </sheetView>
  </sheetViews>
  <sheetFormatPr defaultColWidth="11" defaultRowHeight="15.75" x14ac:dyDescent="0.25"/>
  <cols>
    <col min="1" max="1" width="15" customWidth="1"/>
    <col min="2" max="2" width="10" style="2" customWidth="1"/>
    <col min="3" max="3" width="15.125" bestFit="1" customWidth="1"/>
    <col min="4" max="4" width="19.125" customWidth="1"/>
    <col min="5" max="5" width="17.375" customWidth="1"/>
    <col min="6" max="6" width="36" customWidth="1"/>
    <col min="7" max="7" width="16.75" customWidth="1"/>
    <col min="8" max="9" width="11.875" bestFit="1" customWidth="1"/>
    <col min="10" max="10" width="13.5" customWidth="1"/>
    <col min="11" max="11" width="12.375" customWidth="1"/>
    <col min="12" max="15" width="14.375" customWidth="1"/>
  </cols>
  <sheetData>
    <row r="2" spans="1:15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A3" s="23" t="s">
        <v>27</v>
      </c>
      <c r="B3" s="24" t="s">
        <v>0</v>
      </c>
      <c r="C3" s="24" t="s">
        <v>1</v>
      </c>
      <c r="D3" s="24" t="s">
        <v>28</v>
      </c>
      <c r="E3" s="24" t="s">
        <v>2</v>
      </c>
      <c r="F3" s="24" t="s">
        <v>3</v>
      </c>
      <c r="G3" s="24" t="s">
        <v>4</v>
      </c>
      <c r="H3" s="34" t="s">
        <v>5</v>
      </c>
      <c r="I3" s="35" t="s">
        <v>6</v>
      </c>
      <c r="J3" s="29" t="s">
        <v>7</v>
      </c>
      <c r="K3" s="30" t="s">
        <v>8</v>
      </c>
      <c r="L3" s="32" t="s">
        <v>9</v>
      </c>
      <c r="M3" s="33"/>
      <c r="N3" s="33"/>
      <c r="O3" s="33"/>
    </row>
    <row r="4" spans="1:15" ht="34.5" customHeight="1" x14ac:dyDescent="0.25">
      <c r="A4" s="23"/>
      <c r="B4" s="24"/>
      <c r="C4" s="24"/>
      <c r="D4" s="24"/>
      <c r="E4" s="24"/>
      <c r="F4" s="24"/>
      <c r="G4" s="24"/>
      <c r="H4" s="34"/>
      <c r="I4" s="35"/>
      <c r="J4" s="29"/>
      <c r="K4" s="31"/>
      <c r="L4" s="1" t="s">
        <v>33</v>
      </c>
      <c r="M4" s="3" t="s">
        <v>34</v>
      </c>
      <c r="N4" s="3" t="s">
        <v>26</v>
      </c>
      <c r="O4" s="3" t="s">
        <v>10</v>
      </c>
    </row>
    <row r="5" spans="1:15" ht="17.100000000000001" customHeight="1" x14ac:dyDescent="0.25">
      <c r="A5" s="10">
        <v>3</v>
      </c>
      <c r="B5" s="4" t="s">
        <v>11</v>
      </c>
      <c r="C5" s="7" t="s">
        <v>14</v>
      </c>
      <c r="D5" s="5" t="s">
        <v>20</v>
      </c>
      <c r="E5" s="5" t="s">
        <v>30</v>
      </c>
      <c r="F5" s="11" t="s">
        <v>17</v>
      </c>
      <c r="G5" s="9" t="s">
        <v>23</v>
      </c>
      <c r="H5" s="14">
        <v>45994</v>
      </c>
      <c r="I5" s="14">
        <v>45994</v>
      </c>
      <c r="J5" s="12">
        <v>36795.199999999997</v>
      </c>
      <c r="K5" s="13">
        <v>1390.76</v>
      </c>
      <c r="L5" s="15">
        <f t="shared" ref="L5:L7" si="0">K5*0.5</f>
        <v>695.38</v>
      </c>
      <c r="M5" s="12">
        <f t="shared" ref="M5:M7" si="1">K5*0.35</f>
        <v>486.76599999999996</v>
      </c>
      <c r="N5" s="12">
        <f t="shared" ref="N5:N7" si="2">K5*0.15</f>
        <v>208.614</v>
      </c>
      <c r="O5" s="16">
        <f>SUM(N5,M5,L5)</f>
        <v>1390.76</v>
      </c>
    </row>
    <row r="6" spans="1:15" ht="17.100000000000001" customHeight="1" x14ac:dyDescent="0.25">
      <c r="A6" s="10">
        <v>4</v>
      </c>
      <c r="B6" s="4" t="s">
        <v>11</v>
      </c>
      <c r="C6" s="7" t="s">
        <v>15</v>
      </c>
      <c r="D6" s="5" t="s">
        <v>21</v>
      </c>
      <c r="E6" s="5" t="s">
        <v>12</v>
      </c>
      <c r="F6" s="11" t="s">
        <v>19</v>
      </c>
      <c r="G6" s="8" t="s">
        <v>24</v>
      </c>
      <c r="H6" s="14">
        <v>60000</v>
      </c>
      <c r="I6" s="14">
        <v>60000</v>
      </c>
      <c r="J6" s="12">
        <v>48000</v>
      </c>
      <c r="K6" s="13">
        <v>48000</v>
      </c>
      <c r="L6" s="17">
        <f t="shared" si="0"/>
        <v>24000</v>
      </c>
      <c r="M6" s="18">
        <f t="shared" si="1"/>
        <v>16800</v>
      </c>
      <c r="N6" s="18">
        <f t="shared" si="2"/>
        <v>7200</v>
      </c>
      <c r="O6" s="16">
        <f>SUM(N6,M6,L6)</f>
        <v>48000</v>
      </c>
    </row>
    <row r="7" spans="1:15" ht="17.100000000000001" customHeight="1" x14ac:dyDescent="0.25">
      <c r="A7" s="10">
        <v>5</v>
      </c>
      <c r="B7" s="4" t="s">
        <v>11</v>
      </c>
      <c r="C7" s="7" t="s">
        <v>16</v>
      </c>
      <c r="D7" s="5" t="s">
        <v>22</v>
      </c>
      <c r="E7" s="5" t="s">
        <v>13</v>
      </c>
      <c r="F7" s="11" t="s">
        <v>18</v>
      </c>
      <c r="G7" s="8" t="s">
        <v>25</v>
      </c>
      <c r="H7" s="14">
        <v>84790</v>
      </c>
      <c r="I7" s="14">
        <v>70000</v>
      </c>
      <c r="J7" s="12">
        <v>55000</v>
      </c>
      <c r="K7" s="13">
        <v>11394.51</v>
      </c>
      <c r="L7" s="17">
        <f t="shared" si="0"/>
        <v>5697.2550000000001</v>
      </c>
      <c r="M7" s="18">
        <v>3988.0735</v>
      </c>
      <c r="N7" s="18">
        <f t="shared" si="2"/>
        <v>1709.1765</v>
      </c>
      <c r="O7" s="16">
        <f t="shared" ref="O5:O7" si="3">SUM(N7,M7,L7)</f>
        <v>11394.505000000001</v>
      </c>
    </row>
    <row r="8" spans="1:15" x14ac:dyDescent="0.25">
      <c r="A8" s="6"/>
      <c r="B8" s="25" t="s">
        <v>29</v>
      </c>
      <c r="C8" s="26"/>
      <c r="D8" s="26"/>
      <c r="E8" s="26"/>
      <c r="F8" s="26"/>
      <c r="G8" s="27"/>
      <c r="H8" s="20">
        <f>SUM(H5:H7)</f>
        <v>190784</v>
      </c>
      <c r="I8" s="20">
        <f>SUM(I5:I7)</f>
        <v>175994</v>
      </c>
      <c r="J8" s="20">
        <f>SUM(J5:J7)</f>
        <v>139795.20000000001</v>
      </c>
      <c r="K8" s="19">
        <v>60785.27</v>
      </c>
      <c r="L8" s="19">
        <f>SUM(L5:L7)</f>
        <v>30392.635000000002</v>
      </c>
      <c r="M8" s="19">
        <f>SUM(M5:M7)</f>
        <v>21274.839499999998</v>
      </c>
      <c r="N8" s="19">
        <f>SUM(N5:N7)</f>
        <v>9117.7904999999992</v>
      </c>
      <c r="O8" s="19">
        <f>SUM(O5:O7)</f>
        <v>60785.264999999999</v>
      </c>
    </row>
    <row r="10" spans="1:15" x14ac:dyDescent="0.25">
      <c r="A10" s="28" t="s">
        <v>31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</sheetData>
  <mergeCells count="15">
    <mergeCell ref="B8:G8"/>
    <mergeCell ref="A10:O10"/>
    <mergeCell ref="F3:F4"/>
    <mergeCell ref="J3:J4"/>
    <mergeCell ref="K3:K4"/>
    <mergeCell ref="L3:O3"/>
    <mergeCell ref="G3:G4"/>
    <mergeCell ref="H3:H4"/>
    <mergeCell ref="I3:I4"/>
    <mergeCell ref="A2:O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Vittorio Marchesiello</cp:lastModifiedBy>
  <dcterms:created xsi:type="dcterms:W3CDTF">2020-12-13T21:29:47Z</dcterms:created>
  <dcterms:modified xsi:type="dcterms:W3CDTF">2021-11-09T16:20:34Z</dcterms:modified>
</cp:coreProperties>
</file>